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ЗНЗ" sheetId="1" r:id="rId1"/>
    <sheet name="ЗДО" sheetId="2" r:id="rId2"/>
    <sheet name="Вечірні класи (2)" sheetId="3" r:id="rId3"/>
    <sheet name="Лист3" sheetId="4" r:id="rId4"/>
  </sheets>
  <definedNames>
    <definedName name="_xlnm.Print_Area" localSheetId="2">'Вечірні класи (2)'!$A$1:$R$43</definedName>
    <definedName name="_xlnm.Print_Area" localSheetId="1">'ЗДО'!$A$1:$AE$34</definedName>
    <definedName name="_xlnm.Print_Area" localSheetId="0">'ЗНЗ'!$A$1:$AF$32</definedName>
  </definedNames>
  <calcPr fullCalcOnLoad="1"/>
</workbook>
</file>

<file path=xl/sharedStrings.xml><?xml version="1.0" encoding="utf-8"?>
<sst xmlns="http://schemas.openxmlformats.org/spreadsheetml/2006/main" count="110" uniqueCount="57">
  <si>
    <t>класи</t>
  </si>
  <si>
    <t>всього</t>
  </si>
  <si>
    <t>Навч.заклад</t>
  </si>
  <si>
    <t>кл</t>
  </si>
  <si>
    <t>уч</t>
  </si>
  <si>
    <t>укр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</si>
  <si>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</si>
  <si>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</si>
  <si>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</si>
  <si>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</si>
  <si>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</si>
  <si>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</si>
  <si>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</si>
  <si>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</si>
  <si>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</si>
  <si>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</si>
  <si>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</si>
  <si>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</si>
  <si>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</si>
  <si>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</si>
  <si>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>Спеціальні</t>
  </si>
  <si>
    <t>ЦРД "Гармонія"</t>
  </si>
  <si>
    <t>Разом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</si>
  <si>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</si>
  <si>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</si>
  <si>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</si>
  <si>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</si>
  <si>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</si>
  <si>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укр.</t>
  </si>
  <si>
    <t xml:space="preserve"> Мережа класів та контингент учнів закладів загальної середньої освіти</t>
  </si>
  <si>
    <t xml:space="preserve">                                       Южноукраїнської загальноосвітньої школи І-ІІІ ступенів №2</t>
  </si>
  <si>
    <t>Южноукраїнської міської територіальної громади</t>
  </si>
  <si>
    <t>Мережа груп та контингент дітей   закладів дошкільної освіти</t>
  </si>
  <si>
    <t xml:space="preserve"> Сергій ГОРНОСТАЙ</t>
  </si>
  <si>
    <t>Костянтинівська гімназія</t>
  </si>
  <si>
    <t>Від 1,6 до 3 років</t>
  </si>
  <si>
    <t>Від 3 до 6(7) років</t>
  </si>
  <si>
    <t>Різновікові групи</t>
  </si>
  <si>
    <t>від "___"______2023  №____</t>
  </si>
  <si>
    <t>Южноукраїнської міської територіальної громади  на 2023-2024 навчальний рік</t>
  </si>
  <si>
    <t>Іванівська гімназія</t>
  </si>
  <si>
    <t>на 2023-2024 навчальний рік</t>
  </si>
  <si>
    <t>на 2023 - 2024 навчальний  рік</t>
  </si>
  <si>
    <t>ЗДО №2 "Ромашка"</t>
  </si>
  <si>
    <t>ЗДО  №3 "Веселка"</t>
  </si>
  <si>
    <t>ЗДО  №6 "Світлячок"</t>
  </si>
  <si>
    <t>ЗДО  №8 "Казка"</t>
  </si>
  <si>
    <t>Костянтинівський ЗДО</t>
  </si>
  <si>
    <t>Южноукраїнський ліцей №5</t>
  </si>
  <si>
    <t>Южноукраїнський ліцей №1 імені Захисників Вітчизни</t>
  </si>
  <si>
    <t>Южноукраїнський ліцей №2</t>
  </si>
  <si>
    <t>Южноукраїнський ліцей №3</t>
  </si>
  <si>
    <t>Южноукраїнський ліцей №4</t>
  </si>
  <si>
    <t>09.</t>
  </si>
  <si>
    <t>.18.</t>
  </si>
  <si>
    <t>2023 № 281</t>
  </si>
  <si>
    <t>від "__18.__" __09.____2023  №__281___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</si>
</sst>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su'm&quot;;\-#,##0\ &quot;su'm&quot;"/>
    <numFmt numFmtId="181" formatCode="#,##0\ &quot;su'm&quot;;[Red]\-#,##0\ &quot;su'm&quot;"/>
    <numFmt numFmtId="182" formatCode="#,##0.00\ &quot;su'm&quot;;\-#,##0.00\ &quot;su'm&quot;"/>
    <numFmt numFmtId="183" formatCode="#,##0.00\ &quot;su'm&quot;;[Red]\-#,##0.00\ &quot;su'm&quot;"/>
    <numFmt numFmtId="184" formatCode="_-* #,##0\ &quot;su'm&quot;_-;\-* #,##0\ &quot;su'm&quot;_-;_-* &quot;-&quot;\ &quot;su'm&quot;_-;_-@_-"/>
    <numFmt numFmtId="185" formatCode="_-* #,##0\ _s_u_'_m_-;\-* #,##0\ _s_u_'_m_-;_-* &quot;-&quot;\ _s_u_'_m_-;_-@_-"/>
    <numFmt numFmtId="186" formatCode="_-* #,##0.00\ &quot;su'm&quot;_-;\-* #,##0.00\ &quot;su'm&quot;_-;_-* &quot;-&quot;??\ &quot;su'm&quot;_-;_-@_-"/>
    <numFmt numFmtId="187" formatCode="_-* #,##0.00\ _s_u_'_m_-;\-* #,##0.00\ _s_u_'_m_-;_-* &quot;-&quot;??\ _s_u_'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4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view="pageLayout" zoomScale="91" zoomScaleNormal="75" zoomScaleSheetLayoutView="75" zoomScalePageLayoutView="91" workbookViewId="0" topLeftCell="Q1">
      <selection activeCell="AD7" sqref="AD7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5.14062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8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9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10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11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38</v>
      </c>
      <c r="AB7" s="2" t="s">
        <v>54</v>
      </c>
      <c r="AC7" s="2" t="s">
        <v>53</v>
      </c>
      <c r="AD7" s="2" t="s">
        <v>55</v>
      </c>
      <c r="AE7" s="2"/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29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39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42">
        <v>1</v>
      </c>
      <c r="D12" s="43"/>
      <c r="E12" s="42">
        <v>2</v>
      </c>
      <c r="F12" s="43"/>
      <c r="G12" s="42">
        <v>3</v>
      </c>
      <c r="H12" s="43"/>
      <c r="I12" s="42">
        <v>4</v>
      </c>
      <c r="J12" s="43"/>
      <c r="K12" s="21" t="s">
        <v>27</v>
      </c>
      <c r="L12" s="21"/>
      <c r="M12" s="42">
        <v>5</v>
      </c>
      <c r="N12" s="43"/>
      <c r="O12" s="42">
        <v>6</v>
      </c>
      <c r="P12" s="43"/>
      <c r="Q12" s="42">
        <v>7</v>
      </c>
      <c r="R12" s="43"/>
      <c r="S12" s="42">
        <v>8</v>
      </c>
      <c r="T12" s="43"/>
      <c r="U12" s="42">
        <v>9</v>
      </c>
      <c r="V12" s="43"/>
      <c r="W12" s="42" t="s">
        <v>26</v>
      </c>
      <c r="X12" s="43"/>
      <c r="Y12" s="42">
        <v>10</v>
      </c>
      <c r="Z12" s="43"/>
      <c r="AA12" s="42">
        <v>11</v>
      </c>
      <c r="AB12" s="43"/>
      <c r="AC12" s="44" t="s">
        <v>25</v>
      </c>
      <c r="AD12" s="45"/>
      <c r="AE12" s="22" t="s">
        <v>6</v>
      </c>
      <c r="AF12" s="5"/>
    </row>
    <row r="13" spans="1:32" ht="15.75">
      <c r="A13" s="16" t="s">
        <v>2</v>
      </c>
      <c r="B13" s="16"/>
      <c r="C13" s="36" t="s">
        <v>3</v>
      </c>
      <c r="D13" s="36" t="s">
        <v>4</v>
      </c>
      <c r="E13" s="36" t="s">
        <v>3</v>
      </c>
      <c r="F13" s="36" t="s">
        <v>4</v>
      </c>
      <c r="G13" s="36" t="s">
        <v>3</v>
      </c>
      <c r="H13" s="36" t="s">
        <v>4</v>
      </c>
      <c r="I13" s="36" t="s">
        <v>3</v>
      </c>
      <c r="J13" s="36" t="s">
        <v>4</v>
      </c>
      <c r="K13" s="38" t="s">
        <v>3</v>
      </c>
      <c r="L13" s="38" t="s">
        <v>4</v>
      </c>
      <c r="M13" s="36" t="s">
        <v>3</v>
      </c>
      <c r="N13" s="36" t="s">
        <v>4</v>
      </c>
      <c r="O13" s="36" t="s">
        <v>3</v>
      </c>
      <c r="P13" s="36" t="s">
        <v>4</v>
      </c>
      <c r="Q13" s="36" t="s">
        <v>3</v>
      </c>
      <c r="R13" s="36" t="s">
        <v>4</v>
      </c>
      <c r="S13" s="36" t="s">
        <v>3</v>
      </c>
      <c r="T13" s="36" t="s">
        <v>4</v>
      </c>
      <c r="U13" s="36" t="s">
        <v>3</v>
      </c>
      <c r="V13" s="36" t="s">
        <v>4</v>
      </c>
      <c r="W13" s="36" t="s">
        <v>3</v>
      </c>
      <c r="X13" s="36" t="s">
        <v>4</v>
      </c>
      <c r="Y13" s="36" t="s">
        <v>3</v>
      </c>
      <c r="Z13" s="36" t="s">
        <v>4</v>
      </c>
      <c r="AA13" s="36" t="s">
        <v>3</v>
      </c>
      <c r="AB13" s="36" t="s">
        <v>4</v>
      </c>
      <c r="AC13" s="36" t="s">
        <v>3</v>
      </c>
      <c r="AD13" s="36" t="s">
        <v>4</v>
      </c>
      <c r="AE13" s="38" t="s">
        <v>3</v>
      </c>
      <c r="AF13" s="36" t="s">
        <v>4</v>
      </c>
    </row>
    <row r="14" spans="1:32" ht="24" customHeight="1">
      <c r="A14" s="46" t="s">
        <v>49</v>
      </c>
      <c r="B14" s="36" t="s">
        <v>5</v>
      </c>
      <c r="C14" s="28">
        <v>2</v>
      </c>
      <c r="D14" s="28">
        <v>61</v>
      </c>
      <c r="E14" s="28">
        <v>2</v>
      </c>
      <c r="F14" s="28">
        <v>47</v>
      </c>
      <c r="G14" s="28">
        <v>3</v>
      </c>
      <c r="H14" s="28">
        <v>85</v>
      </c>
      <c r="I14" s="28">
        <v>2</v>
      </c>
      <c r="J14" s="28">
        <v>49</v>
      </c>
      <c r="K14" s="29">
        <f aca="true" t="shared" si="0" ref="K14:L19">C14+E14+G14+I14</f>
        <v>9</v>
      </c>
      <c r="L14" s="30">
        <f t="shared" si="0"/>
        <v>242</v>
      </c>
      <c r="M14" s="28">
        <v>2</v>
      </c>
      <c r="N14" s="28">
        <v>64</v>
      </c>
      <c r="O14" s="28">
        <v>2</v>
      </c>
      <c r="P14" s="28">
        <v>61</v>
      </c>
      <c r="Q14" s="28">
        <v>2</v>
      </c>
      <c r="R14" s="28">
        <v>62</v>
      </c>
      <c r="S14" s="28">
        <v>2</v>
      </c>
      <c r="T14" s="28">
        <v>51</v>
      </c>
      <c r="U14" s="29">
        <v>2</v>
      </c>
      <c r="V14" s="30">
        <v>57</v>
      </c>
      <c r="W14" s="28">
        <f aca="true" t="shared" si="1" ref="W14:W22">M14+O14+Q14+S14+U14</f>
        <v>10</v>
      </c>
      <c r="X14" s="28">
        <f>V14+T14+R14+P14+N14</f>
        <v>295</v>
      </c>
      <c r="Y14" s="28">
        <v>1</v>
      </c>
      <c r="Z14" s="28">
        <v>33</v>
      </c>
      <c r="AA14" s="28">
        <v>0</v>
      </c>
      <c r="AB14" s="28">
        <v>0</v>
      </c>
      <c r="AC14" s="28">
        <f>AA14+Y14</f>
        <v>1</v>
      </c>
      <c r="AD14" s="28">
        <f>AB14+Z14</f>
        <v>33</v>
      </c>
      <c r="AE14" s="29">
        <f>AC14+W14+K14</f>
        <v>20</v>
      </c>
      <c r="AF14" s="30">
        <f aca="true" t="shared" si="2" ref="AF14:AF21">AD14+X14+L14</f>
        <v>570</v>
      </c>
    </row>
    <row r="15" spans="1:32" ht="30" customHeight="1">
      <c r="A15" s="47"/>
      <c r="B15" s="36" t="s">
        <v>23</v>
      </c>
      <c r="C15" s="28">
        <v>1</v>
      </c>
      <c r="D15" s="28">
        <v>9</v>
      </c>
      <c r="E15" s="28">
        <v>1</v>
      </c>
      <c r="F15" s="28">
        <v>9</v>
      </c>
      <c r="G15" s="28">
        <v>1</v>
      </c>
      <c r="H15" s="28">
        <v>6</v>
      </c>
      <c r="I15" s="28">
        <v>1</v>
      </c>
      <c r="J15" s="28">
        <v>11</v>
      </c>
      <c r="K15" s="29">
        <f t="shared" si="0"/>
        <v>4</v>
      </c>
      <c r="L15" s="30">
        <f t="shared" si="0"/>
        <v>35</v>
      </c>
      <c r="M15" s="28">
        <v>1</v>
      </c>
      <c r="N15" s="28">
        <v>11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30">
        <v>0</v>
      </c>
      <c r="W15" s="28">
        <f t="shared" si="1"/>
        <v>1</v>
      </c>
      <c r="X15" s="28">
        <v>11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f aca="true" t="shared" si="3" ref="AE15:AE21">AC15+W15+K15</f>
        <v>5</v>
      </c>
      <c r="AF15" s="30">
        <f t="shared" si="2"/>
        <v>46</v>
      </c>
    </row>
    <row r="16" spans="1:32" ht="29.25" customHeight="1">
      <c r="A16" s="48"/>
      <c r="B16" s="37" t="s">
        <v>1</v>
      </c>
      <c r="C16" s="28">
        <v>3</v>
      </c>
      <c r="D16" s="28">
        <f aca="true" t="shared" si="4" ref="D16:J16">SUM(D14:D15)</f>
        <v>70</v>
      </c>
      <c r="E16" s="28">
        <f t="shared" si="4"/>
        <v>3</v>
      </c>
      <c r="F16" s="28">
        <f t="shared" si="4"/>
        <v>56</v>
      </c>
      <c r="G16" s="28">
        <f t="shared" si="4"/>
        <v>4</v>
      </c>
      <c r="H16" s="28">
        <f t="shared" si="4"/>
        <v>91</v>
      </c>
      <c r="I16" s="28">
        <f t="shared" si="4"/>
        <v>3</v>
      </c>
      <c r="J16" s="28">
        <f t="shared" si="4"/>
        <v>60</v>
      </c>
      <c r="K16" s="29">
        <f t="shared" si="0"/>
        <v>13</v>
      </c>
      <c r="L16" s="30">
        <v>277</v>
      </c>
      <c r="M16" s="28">
        <v>3</v>
      </c>
      <c r="N16" s="28">
        <v>75</v>
      </c>
      <c r="O16" s="28">
        <v>2</v>
      </c>
      <c r="P16" s="28">
        <v>61</v>
      </c>
      <c r="Q16" s="28">
        <v>2</v>
      </c>
      <c r="R16" s="28">
        <v>62</v>
      </c>
      <c r="S16" s="28">
        <v>2</v>
      </c>
      <c r="T16" s="28">
        <v>51</v>
      </c>
      <c r="U16" s="28">
        <v>2</v>
      </c>
      <c r="V16" s="28">
        <v>57</v>
      </c>
      <c r="W16" s="28">
        <f t="shared" si="1"/>
        <v>11</v>
      </c>
      <c r="X16" s="28">
        <v>306</v>
      </c>
      <c r="Y16" s="28">
        <v>1</v>
      </c>
      <c r="Z16" s="28">
        <v>33</v>
      </c>
      <c r="AA16" s="28">
        <v>0</v>
      </c>
      <c r="AB16" s="28">
        <v>0</v>
      </c>
      <c r="AC16" s="28">
        <f>AA16+Y16</f>
        <v>1</v>
      </c>
      <c r="AD16" s="28">
        <f>AB16+Z16</f>
        <v>33</v>
      </c>
      <c r="AE16" s="29">
        <f t="shared" si="3"/>
        <v>25</v>
      </c>
      <c r="AF16" s="30">
        <f t="shared" si="2"/>
        <v>616</v>
      </c>
    </row>
    <row r="17" spans="1:32" ht="31.5">
      <c r="A17" s="23" t="s">
        <v>50</v>
      </c>
      <c r="B17" s="36" t="s">
        <v>5</v>
      </c>
      <c r="C17" s="28">
        <v>2</v>
      </c>
      <c r="D17" s="28">
        <v>65</v>
      </c>
      <c r="E17" s="28">
        <v>2</v>
      </c>
      <c r="F17" s="28">
        <v>50</v>
      </c>
      <c r="G17" s="28">
        <v>3</v>
      </c>
      <c r="H17" s="28">
        <v>70</v>
      </c>
      <c r="I17" s="28">
        <v>2</v>
      </c>
      <c r="J17" s="28">
        <v>61</v>
      </c>
      <c r="K17" s="29">
        <f t="shared" si="0"/>
        <v>9</v>
      </c>
      <c r="L17" s="30">
        <f t="shared" si="0"/>
        <v>246</v>
      </c>
      <c r="M17" s="28">
        <v>3</v>
      </c>
      <c r="N17" s="28">
        <v>89</v>
      </c>
      <c r="O17" s="28">
        <v>3</v>
      </c>
      <c r="P17" s="28">
        <v>73</v>
      </c>
      <c r="Q17" s="28">
        <v>2</v>
      </c>
      <c r="R17" s="28">
        <v>61</v>
      </c>
      <c r="S17" s="28">
        <v>2</v>
      </c>
      <c r="T17" s="28">
        <v>56</v>
      </c>
      <c r="U17" s="29">
        <v>3</v>
      </c>
      <c r="V17" s="30">
        <v>90</v>
      </c>
      <c r="W17" s="28">
        <f t="shared" si="1"/>
        <v>13</v>
      </c>
      <c r="X17" s="28">
        <f>N17+P17+R17+T17+V17</f>
        <v>369</v>
      </c>
      <c r="Y17" s="28">
        <v>2</v>
      </c>
      <c r="Z17" s="28">
        <v>58</v>
      </c>
      <c r="AA17" s="28">
        <v>2</v>
      </c>
      <c r="AB17" s="28">
        <v>43</v>
      </c>
      <c r="AC17" s="28">
        <f aca="true" t="shared" si="5" ref="AC17:AC22">AA17+Y17</f>
        <v>4</v>
      </c>
      <c r="AD17" s="28">
        <f>Z17+AB17</f>
        <v>101</v>
      </c>
      <c r="AE17" s="29">
        <f t="shared" si="3"/>
        <v>26</v>
      </c>
      <c r="AF17" s="30">
        <f t="shared" si="2"/>
        <v>716</v>
      </c>
    </row>
    <row r="18" spans="1:33" ht="35.25" customHeight="1">
      <c r="A18" s="35" t="s">
        <v>51</v>
      </c>
      <c r="B18" s="36" t="s">
        <v>5</v>
      </c>
      <c r="C18" s="28">
        <v>5</v>
      </c>
      <c r="D18" s="28">
        <v>133</v>
      </c>
      <c r="E18" s="28">
        <v>5</v>
      </c>
      <c r="F18" s="28">
        <v>131</v>
      </c>
      <c r="G18" s="28">
        <v>4</v>
      </c>
      <c r="H18" s="28">
        <v>105</v>
      </c>
      <c r="I18" s="28">
        <v>4</v>
      </c>
      <c r="J18" s="28">
        <v>119</v>
      </c>
      <c r="K18" s="29">
        <f t="shared" si="0"/>
        <v>18</v>
      </c>
      <c r="L18" s="30">
        <f t="shared" si="0"/>
        <v>488</v>
      </c>
      <c r="M18" s="28">
        <v>5</v>
      </c>
      <c r="N18" s="28">
        <v>126</v>
      </c>
      <c r="O18" s="28">
        <v>5</v>
      </c>
      <c r="P18" s="28">
        <v>161</v>
      </c>
      <c r="Q18" s="28">
        <v>4</v>
      </c>
      <c r="R18" s="28">
        <v>103</v>
      </c>
      <c r="S18" s="28">
        <v>5</v>
      </c>
      <c r="T18" s="28">
        <v>134</v>
      </c>
      <c r="U18" s="29">
        <v>5</v>
      </c>
      <c r="V18" s="30">
        <v>130</v>
      </c>
      <c r="W18" s="28">
        <f t="shared" si="1"/>
        <v>24</v>
      </c>
      <c r="X18" s="28">
        <f>V18+T18+R18+P18+N18</f>
        <v>654</v>
      </c>
      <c r="Y18" s="28">
        <v>3</v>
      </c>
      <c r="Z18" s="28">
        <v>79</v>
      </c>
      <c r="AA18" s="28">
        <v>3</v>
      </c>
      <c r="AB18" s="28">
        <v>67</v>
      </c>
      <c r="AC18" s="28">
        <f t="shared" si="5"/>
        <v>6</v>
      </c>
      <c r="AD18" s="28">
        <f>AB18+Z18</f>
        <v>146</v>
      </c>
      <c r="AE18" s="29">
        <f t="shared" si="3"/>
        <v>48</v>
      </c>
      <c r="AF18" s="30">
        <f t="shared" si="2"/>
        <v>1288</v>
      </c>
      <c r="AG18" t="s">
        <v>7</v>
      </c>
    </row>
    <row r="19" spans="1:32" ht="31.5">
      <c r="A19" s="24" t="s">
        <v>52</v>
      </c>
      <c r="B19" s="36" t="s">
        <v>5</v>
      </c>
      <c r="C19" s="28">
        <v>5</v>
      </c>
      <c r="D19" s="28">
        <v>127</v>
      </c>
      <c r="E19" s="28">
        <v>5</v>
      </c>
      <c r="F19" s="28">
        <v>135</v>
      </c>
      <c r="G19" s="28">
        <v>5</v>
      </c>
      <c r="H19" s="28">
        <v>131</v>
      </c>
      <c r="I19" s="28">
        <v>5</v>
      </c>
      <c r="J19" s="28">
        <v>137</v>
      </c>
      <c r="K19" s="29">
        <f t="shared" si="0"/>
        <v>20</v>
      </c>
      <c r="L19" s="30">
        <f t="shared" si="0"/>
        <v>530</v>
      </c>
      <c r="M19" s="28">
        <v>4</v>
      </c>
      <c r="N19" s="28">
        <v>122</v>
      </c>
      <c r="O19" s="28">
        <v>4</v>
      </c>
      <c r="P19" s="28">
        <v>106</v>
      </c>
      <c r="Q19" s="28">
        <v>4</v>
      </c>
      <c r="R19" s="28">
        <v>111</v>
      </c>
      <c r="S19" s="28">
        <v>4</v>
      </c>
      <c r="T19" s="28">
        <v>83</v>
      </c>
      <c r="U19" s="29">
        <v>5</v>
      </c>
      <c r="V19" s="30">
        <v>120</v>
      </c>
      <c r="W19" s="28">
        <f t="shared" si="1"/>
        <v>21</v>
      </c>
      <c r="X19" s="28">
        <f>V19+T19+R19+P19+N19</f>
        <v>542</v>
      </c>
      <c r="Y19" s="28">
        <v>2</v>
      </c>
      <c r="Z19" s="28">
        <v>62</v>
      </c>
      <c r="AA19" s="28">
        <v>2</v>
      </c>
      <c r="AB19" s="28">
        <v>49</v>
      </c>
      <c r="AC19" s="28">
        <f t="shared" si="5"/>
        <v>4</v>
      </c>
      <c r="AD19" s="28">
        <f>AB19+Z19</f>
        <v>111</v>
      </c>
      <c r="AE19" s="29">
        <f t="shared" si="3"/>
        <v>45</v>
      </c>
      <c r="AF19" s="30">
        <f t="shared" si="2"/>
        <v>1183</v>
      </c>
    </row>
    <row r="20" spans="1:32" ht="35.25" customHeight="1">
      <c r="A20" s="23" t="s">
        <v>48</v>
      </c>
      <c r="B20" s="36" t="s">
        <v>5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f>C20+E20+G20+I20</f>
        <v>0</v>
      </c>
      <c r="L20" s="30">
        <f>D20+F20+H20+J20</f>
        <v>0</v>
      </c>
      <c r="M20" s="28">
        <v>1</v>
      </c>
      <c r="N20" s="28">
        <v>26</v>
      </c>
      <c r="O20" s="28">
        <v>2</v>
      </c>
      <c r="P20" s="28">
        <v>51</v>
      </c>
      <c r="Q20" s="28">
        <v>2</v>
      </c>
      <c r="R20" s="28">
        <v>43</v>
      </c>
      <c r="S20" s="28">
        <v>3</v>
      </c>
      <c r="T20" s="28">
        <v>63</v>
      </c>
      <c r="U20" s="29">
        <v>3</v>
      </c>
      <c r="V20" s="30">
        <v>43</v>
      </c>
      <c r="W20" s="28">
        <f>M20+O20+Q20+S20+U20</f>
        <v>11</v>
      </c>
      <c r="X20" s="28">
        <f>V20+T20+R20+P20+N20</f>
        <v>226</v>
      </c>
      <c r="Y20" s="28">
        <v>2</v>
      </c>
      <c r="Z20" s="28">
        <v>32</v>
      </c>
      <c r="AA20" s="28">
        <f>Y20</f>
        <v>2</v>
      </c>
      <c r="AB20" s="28">
        <v>37</v>
      </c>
      <c r="AC20" s="28">
        <f t="shared" si="5"/>
        <v>4</v>
      </c>
      <c r="AD20" s="28">
        <f>AB20+Z20</f>
        <v>69</v>
      </c>
      <c r="AE20" s="29">
        <f>AC20+W20</f>
        <v>15</v>
      </c>
      <c r="AF20" s="30">
        <f>AD20+X20</f>
        <v>295</v>
      </c>
    </row>
    <row r="21" spans="1:32" ht="31.5">
      <c r="A21" s="24" t="s">
        <v>34</v>
      </c>
      <c r="B21" s="37" t="s">
        <v>28</v>
      </c>
      <c r="C21" s="28">
        <v>1</v>
      </c>
      <c r="D21" s="28">
        <v>14</v>
      </c>
      <c r="E21" s="28">
        <v>1</v>
      </c>
      <c r="F21" s="28">
        <v>14</v>
      </c>
      <c r="G21" s="28">
        <v>1</v>
      </c>
      <c r="H21" s="28">
        <v>15</v>
      </c>
      <c r="I21" s="28">
        <v>1</v>
      </c>
      <c r="J21" s="28">
        <v>14</v>
      </c>
      <c r="K21" s="28">
        <f>I21+G21+E21+C21</f>
        <v>4</v>
      </c>
      <c r="L21" s="30">
        <f>D21+F21+H21+J21</f>
        <v>57</v>
      </c>
      <c r="M21" s="28">
        <v>1</v>
      </c>
      <c r="N21" s="28">
        <v>22</v>
      </c>
      <c r="O21" s="28">
        <v>1</v>
      </c>
      <c r="P21" s="28">
        <v>13</v>
      </c>
      <c r="Q21" s="28">
        <v>1</v>
      </c>
      <c r="R21" s="28">
        <v>16</v>
      </c>
      <c r="S21" s="28">
        <v>1</v>
      </c>
      <c r="T21" s="28">
        <v>18</v>
      </c>
      <c r="U21" s="28">
        <v>1</v>
      </c>
      <c r="V21" s="28">
        <v>20</v>
      </c>
      <c r="W21" s="28">
        <f t="shared" si="1"/>
        <v>5</v>
      </c>
      <c r="X21" s="28">
        <f>V21+T21+R21+P21+N21</f>
        <v>89</v>
      </c>
      <c r="Y21" s="28">
        <v>0</v>
      </c>
      <c r="Z21" s="28">
        <v>0</v>
      </c>
      <c r="AA21" s="28">
        <v>0</v>
      </c>
      <c r="AB21" s="28">
        <v>0</v>
      </c>
      <c r="AC21" s="28">
        <f t="shared" si="5"/>
        <v>0</v>
      </c>
      <c r="AD21" s="28">
        <f>AB21+Z21</f>
        <v>0</v>
      </c>
      <c r="AE21" s="29">
        <f t="shared" si="3"/>
        <v>9</v>
      </c>
      <c r="AF21" s="30">
        <f t="shared" si="2"/>
        <v>146</v>
      </c>
    </row>
    <row r="22" spans="1:32" ht="31.5">
      <c r="A22" s="24" t="s">
        <v>40</v>
      </c>
      <c r="B22" s="37" t="s">
        <v>28</v>
      </c>
      <c r="C22" s="28">
        <v>0</v>
      </c>
      <c r="D22" s="28">
        <v>2</v>
      </c>
      <c r="E22" s="28">
        <v>0</v>
      </c>
      <c r="F22" s="28">
        <v>3</v>
      </c>
      <c r="G22" s="28">
        <v>1</v>
      </c>
      <c r="H22" s="28">
        <v>6</v>
      </c>
      <c r="I22" s="28">
        <v>1</v>
      </c>
      <c r="J22" s="28">
        <v>4</v>
      </c>
      <c r="K22" s="28">
        <v>2</v>
      </c>
      <c r="L22" s="30">
        <f>D22+F22+H22+J22</f>
        <v>15</v>
      </c>
      <c r="M22" s="28">
        <v>0</v>
      </c>
      <c r="N22" s="28">
        <v>3</v>
      </c>
      <c r="O22" s="28">
        <v>1</v>
      </c>
      <c r="P22" s="28">
        <v>6</v>
      </c>
      <c r="Q22" s="28">
        <v>0</v>
      </c>
      <c r="R22" s="28">
        <v>1</v>
      </c>
      <c r="S22" s="28">
        <v>1</v>
      </c>
      <c r="T22" s="28">
        <v>9</v>
      </c>
      <c r="U22" s="28">
        <v>1</v>
      </c>
      <c r="V22" s="28">
        <v>5</v>
      </c>
      <c r="W22" s="28">
        <f t="shared" si="1"/>
        <v>3</v>
      </c>
      <c r="X22" s="28">
        <f>V22+T22+R22+P22+N22</f>
        <v>24</v>
      </c>
      <c r="Y22" s="28">
        <v>0</v>
      </c>
      <c r="Z22" s="28">
        <v>0</v>
      </c>
      <c r="AA22" s="28">
        <v>0</v>
      </c>
      <c r="AB22" s="28">
        <v>0</v>
      </c>
      <c r="AC22" s="28">
        <f t="shared" si="5"/>
        <v>0</v>
      </c>
      <c r="AD22" s="28">
        <f>AB22+Z22</f>
        <v>0</v>
      </c>
      <c r="AE22" s="29">
        <v>5</v>
      </c>
      <c r="AF22" s="30">
        <f>AD22+X22+L22</f>
        <v>39</v>
      </c>
    </row>
    <row r="23" spans="1:32" ht="22.5" customHeight="1">
      <c r="A23" s="39" t="s">
        <v>6</v>
      </c>
      <c r="B23" s="36" t="s">
        <v>5</v>
      </c>
      <c r="C23" s="28">
        <f>C14+C17+C18+C19+C20+C21+C22</f>
        <v>15</v>
      </c>
      <c r="D23" s="28">
        <f aca="true" t="shared" si="6" ref="D23:AF23">D14+D17+D18+D19+D20+D21+D22</f>
        <v>402</v>
      </c>
      <c r="E23" s="28">
        <f t="shared" si="6"/>
        <v>15</v>
      </c>
      <c r="F23" s="28">
        <f t="shared" si="6"/>
        <v>380</v>
      </c>
      <c r="G23" s="28">
        <f t="shared" si="6"/>
        <v>17</v>
      </c>
      <c r="H23" s="28">
        <f t="shared" si="6"/>
        <v>412</v>
      </c>
      <c r="I23" s="28">
        <f t="shared" si="6"/>
        <v>15</v>
      </c>
      <c r="J23" s="28">
        <f t="shared" si="6"/>
        <v>384</v>
      </c>
      <c r="K23" s="28">
        <f t="shared" si="6"/>
        <v>62</v>
      </c>
      <c r="L23" s="28">
        <f t="shared" si="6"/>
        <v>1578</v>
      </c>
      <c r="M23" s="28">
        <f t="shared" si="6"/>
        <v>16</v>
      </c>
      <c r="N23" s="28">
        <f t="shared" si="6"/>
        <v>452</v>
      </c>
      <c r="O23" s="28">
        <f t="shared" si="6"/>
        <v>18</v>
      </c>
      <c r="P23" s="28">
        <f t="shared" si="6"/>
        <v>471</v>
      </c>
      <c r="Q23" s="28">
        <f t="shared" si="6"/>
        <v>15</v>
      </c>
      <c r="R23" s="28">
        <f t="shared" si="6"/>
        <v>397</v>
      </c>
      <c r="S23" s="28">
        <f t="shared" si="6"/>
        <v>18</v>
      </c>
      <c r="T23" s="28">
        <f t="shared" si="6"/>
        <v>414</v>
      </c>
      <c r="U23" s="28">
        <f t="shared" si="6"/>
        <v>20</v>
      </c>
      <c r="V23" s="28">
        <f t="shared" si="6"/>
        <v>465</v>
      </c>
      <c r="W23" s="28">
        <f t="shared" si="6"/>
        <v>87</v>
      </c>
      <c r="X23" s="28">
        <f t="shared" si="6"/>
        <v>2199</v>
      </c>
      <c r="Y23" s="28">
        <f t="shared" si="6"/>
        <v>10</v>
      </c>
      <c r="Z23" s="28">
        <f t="shared" si="6"/>
        <v>264</v>
      </c>
      <c r="AA23" s="28">
        <f t="shared" si="6"/>
        <v>9</v>
      </c>
      <c r="AB23" s="28">
        <f t="shared" si="6"/>
        <v>196</v>
      </c>
      <c r="AC23" s="28">
        <f t="shared" si="6"/>
        <v>19</v>
      </c>
      <c r="AD23" s="28">
        <f t="shared" si="6"/>
        <v>460</v>
      </c>
      <c r="AE23" s="28">
        <f t="shared" si="6"/>
        <v>168</v>
      </c>
      <c r="AF23" s="28">
        <f t="shared" si="6"/>
        <v>4237</v>
      </c>
    </row>
    <row r="24" spans="1:32" ht="21.75" customHeight="1">
      <c r="A24" s="40"/>
      <c r="B24" s="36" t="s">
        <v>23</v>
      </c>
      <c r="C24" s="28">
        <f>C15</f>
        <v>1</v>
      </c>
      <c r="D24" s="28">
        <f aca="true" t="shared" si="7" ref="D24:AF24">D15</f>
        <v>9</v>
      </c>
      <c r="E24" s="28">
        <f t="shared" si="7"/>
        <v>1</v>
      </c>
      <c r="F24" s="28">
        <f t="shared" si="7"/>
        <v>9</v>
      </c>
      <c r="G24" s="28">
        <f t="shared" si="7"/>
        <v>1</v>
      </c>
      <c r="H24" s="28">
        <f t="shared" si="7"/>
        <v>6</v>
      </c>
      <c r="I24" s="28">
        <f t="shared" si="7"/>
        <v>1</v>
      </c>
      <c r="J24" s="28">
        <f t="shared" si="7"/>
        <v>11</v>
      </c>
      <c r="K24" s="28">
        <f t="shared" si="7"/>
        <v>4</v>
      </c>
      <c r="L24" s="28">
        <f t="shared" si="7"/>
        <v>35</v>
      </c>
      <c r="M24" s="28">
        <f t="shared" si="7"/>
        <v>1</v>
      </c>
      <c r="N24" s="28">
        <f t="shared" si="7"/>
        <v>11</v>
      </c>
      <c r="O24" s="28">
        <f t="shared" si="7"/>
        <v>0</v>
      </c>
      <c r="P24" s="28">
        <f t="shared" si="7"/>
        <v>0</v>
      </c>
      <c r="Q24" s="28">
        <f t="shared" si="7"/>
        <v>0</v>
      </c>
      <c r="R24" s="28">
        <f t="shared" si="7"/>
        <v>0</v>
      </c>
      <c r="S24" s="28">
        <f t="shared" si="7"/>
        <v>0</v>
      </c>
      <c r="T24" s="28">
        <f t="shared" si="7"/>
        <v>0</v>
      </c>
      <c r="U24" s="28">
        <f t="shared" si="7"/>
        <v>0</v>
      </c>
      <c r="V24" s="28">
        <f t="shared" si="7"/>
        <v>0</v>
      </c>
      <c r="W24" s="28">
        <f t="shared" si="7"/>
        <v>1</v>
      </c>
      <c r="X24" s="28">
        <f t="shared" si="7"/>
        <v>11</v>
      </c>
      <c r="Y24" s="28">
        <f t="shared" si="7"/>
        <v>0</v>
      </c>
      <c r="Z24" s="28">
        <f t="shared" si="7"/>
        <v>0</v>
      </c>
      <c r="AA24" s="28">
        <f t="shared" si="7"/>
        <v>0</v>
      </c>
      <c r="AB24" s="28">
        <f t="shared" si="7"/>
        <v>0</v>
      </c>
      <c r="AC24" s="28">
        <f t="shared" si="7"/>
        <v>0</v>
      </c>
      <c r="AD24" s="28">
        <f t="shared" si="7"/>
        <v>0</v>
      </c>
      <c r="AE24" s="28">
        <f t="shared" si="7"/>
        <v>5</v>
      </c>
      <c r="AF24" s="28">
        <f t="shared" si="7"/>
        <v>46</v>
      </c>
    </row>
    <row r="25" spans="1:33" ht="24" customHeight="1">
      <c r="A25" s="41"/>
      <c r="B25" s="37" t="s">
        <v>1</v>
      </c>
      <c r="C25" s="28">
        <f>C23+C24</f>
        <v>16</v>
      </c>
      <c r="D25" s="28">
        <f aca="true" t="shared" si="8" ref="D25:AF25">D23+D24</f>
        <v>411</v>
      </c>
      <c r="E25" s="28">
        <f t="shared" si="8"/>
        <v>16</v>
      </c>
      <c r="F25" s="28">
        <f t="shared" si="8"/>
        <v>389</v>
      </c>
      <c r="G25" s="28">
        <f t="shared" si="8"/>
        <v>18</v>
      </c>
      <c r="H25" s="28">
        <f t="shared" si="8"/>
        <v>418</v>
      </c>
      <c r="I25" s="28">
        <f t="shared" si="8"/>
        <v>16</v>
      </c>
      <c r="J25" s="28">
        <f t="shared" si="8"/>
        <v>395</v>
      </c>
      <c r="K25" s="28">
        <f t="shared" si="8"/>
        <v>66</v>
      </c>
      <c r="L25" s="28">
        <f t="shared" si="8"/>
        <v>1613</v>
      </c>
      <c r="M25" s="28">
        <f t="shared" si="8"/>
        <v>17</v>
      </c>
      <c r="N25" s="28">
        <f t="shared" si="8"/>
        <v>463</v>
      </c>
      <c r="O25" s="28">
        <f t="shared" si="8"/>
        <v>18</v>
      </c>
      <c r="P25" s="28">
        <f t="shared" si="8"/>
        <v>471</v>
      </c>
      <c r="Q25" s="28">
        <f t="shared" si="8"/>
        <v>15</v>
      </c>
      <c r="R25" s="28">
        <f t="shared" si="8"/>
        <v>397</v>
      </c>
      <c r="S25" s="28">
        <f t="shared" si="8"/>
        <v>18</v>
      </c>
      <c r="T25" s="28">
        <f t="shared" si="8"/>
        <v>414</v>
      </c>
      <c r="U25" s="28">
        <f t="shared" si="8"/>
        <v>20</v>
      </c>
      <c r="V25" s="28">
        <f t="shared" si="8"/>
        <v>465</v>
      </c>
      <c r="W25" s="28">
        <f t="shared" si="8"/>
        <v>88</v>
      </c>
      <c r="X25" s="28">
        <f t="shared" si="8"/>
        <v>2210</v>
      </c>
      <c r="Y25" s="28">
        <f t="shared" si="8"/>
        <v>10</v>
      </c>
      <c r="Z25" s="28">
        <f t="shared" si="8"/>
        <v>264</v>
      </c>
      <c r="AA25" s="28">
        <f t="shared" si="8"/>
        <v>9</v>
      </c>
      <c r="AB25" s="28">
        <f t="shared" si="8"/>
        <v>196</v>
      </c>
      <c r="AC25" s="28">
        <f t="shared" si="8"/>
        <v>19</v>
      </c>
      <c r="AD25" s="28">
        <f t="shared" si="8"/>
        <v>460</v>
      </c>
      <c r="AE25" s="28">
        <f t="shared" si="8"/>
        <v>173</v>
      </c>
      <c r="AF25" s="28">
        <f t="shared" si="8"/>
        <v>4283</v>
      </c>
      <c r="AG25" t="s">
        <v>7</v>
      </c>
    </row>
    <row r="26" spans="1:32" ht="4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9"/>
      <c r="AE26" s="19"/>
      <c r="AF26" s="19"/>
    </row>
    <row r="27" spans="1:32" ht="15.75">
      <c r="A27" s="19"/>
      <c r="B27" s="19"/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21" customHeight="1">
      <c r="A28" s="19"/>
      <c r="B28" s="19"/>
      <c r="C28" s="2" t="s"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2" t="s">
        <v>33</v>
      </c>
      <c r="Z28" s="2"/>
      <c r="AA28" s="2"/>
      <c r="AB28" s="19"/>
      <c r="AC28" s="19"/>
      <c r="AD28" s="19"/>
      <c r="AE28" s="19"/>
      <c r="AF28" s="19"/>
    </row>
    <row r="29" spans="1:32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3"/>
      <c r="AC29" s="3"/>
      <c r="AD29" s="3"/>
      <c r="AE29" s="3"/>
      <c r="AF29" s="3"/>
    </row>
  </sheetData>
  <sheetProtection/>
  <mergeCells count="15">
    <mergeCell ref="Q12:R12"/>
    <mergeCell ref="S12:T12"/>
    <mergeCell ref="U12:V12"/>
    <mergeCell ref="Y12:Z12"/>
    <mergeCell ref="AA12:AB12"/>
    <mergeCell ref="A23:A25"/>
    <mergeCell ref="W12:X12"/>
    <mergeCell ref="AC12:AD12"/>
    <mergeCell ref="C12:D12"/>
    <mergeCell ref="E12:F12"/>
    <mergeCell ref="G12:H12"/>
    <mergeCell ref="I12:J12"/>
    <mergeCell ref="M12:N12"/>
    <mergeCell ref="A14:A16"/>
    <mergeCell ref="O12:P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8" zoomScaleNormal="88" zoomScaleSheetLayoutView="75" zoomScalePageLayoutView="91" workbookViewId="0" topLeftCell="A1">
      <selection activeCell="V24" sqref="V24:Z24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1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57421875" style="0" customWidth="1"/>
    <col min="17" max="17" width="5.7109375" style="0" customWidth="1"/>
    <col min="18" max="18" width="4.7109375" style="0" customWidth="1"/>
    <col min="19" max="19" width="6.140625" style="0" customWidth="1"/>
    <col min="20" max="20" width="5.28125" style="0" customWidth="1"/>
    <col min="21" max="21" width="6.421875" style="0" customWidth="1"/>
    <col min="22" max="22" width="5.140625" style="0" customWidth="1"/>
    <col min="23" max="23" width="7.8515625" style="0" customWidth="1"/>
    <col min="24" max="24" width="5.00390625" style="0" customWidth="1"/>
    <col min="25" max="25" width="7.7109375" style="0" customWidth="1"/>
    <col min="26" max="26" width="6.8515625" style="0" customWidth="1"/>
    <col min="27" max="27" width="6.57421875" style="0" customWidth="1"/>
    <col min="28" max="28" width="4.28125" style="0" customWidth="1"/>
    <col min="29" max="29" width="6.7109375" style="0" customWidth="1"/>
    <col min="30" max="30" width="6.00390625" style="0" customWidth="1"/>
    <col min="31" max="31" width="5.7109375" style="0" customWidth="1"/>
  </cols>
  <sheetData>
    <row r="1" spans="1:3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>
      <c r="A3" s="2"/>
      <c r="B3" s="2"/>
      <c r="C3" s="2"/>
      <c r="D3" s="2"/>
      <c r="E3" s="2"/>
      <c r="F3" s="25"/>
      <c r="G3" s="25"/>
      <c r="H3" s="25"/>
      <c r="I3" s="25"/>
      <c r="J3" s="2"/>
      <c r="K3" s="2"/>
      <c r="L3" s="2"/>
      <c r="M3" s="2"/>
      <c r="N3" s="2"/>
      <c r="O3" s="2"/>
      <c r="Q3" s="1"/>
      <c r="R3" s="1"/>
      <c r="S3" s="1"/>
      <c r="U3" s="1"/>
      <c r="V3" s="1"/>
      <c r="W3" s="1"/>
      <c r="X3" s="1"/>
      <c r="Y3" s="1"/>
      <c r="AA3" s="1"/>
      <c r="AB3" s="1"/>
      <c r="AC3" s="1"/>
      <c r="AD3" s="1"/>
      <c r="AE3" s="1"/>
    </row>
    <row r="4" spans="1:3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1"/>
      <c r="R4" s="1"/>
      <c r="S4" s="1"/>
      <c r="U4" s="1"/>
      <c r="V4" s="1"/>
      <c r="W4" s="1"/>
      <c r="X4" s="1"/>
      <c r="Y4" s="1"/>
      <c r="AA4" s="1"/>
      <c r="AB4" s="1"/>
      <c r="AC4" s="1"/>
      <c r="AD4" s="1"/>
      <c r="AE4" s="1"/>
    </row>
    <row r="5" spans="1:3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1"/>
      <c r="R5" s="1"/>
      <c r="S5" s="1"/>
      <c r="U5" s="1"/>
      <c r="V5" s="1"/>
      <c r="W5" s="1"/>
      <c r="X5" s="1"/>
      <c r="Y5" s="1"/>
      <c r="AA5" s="1"/>
      <c r="AB5" s="1"/>
      <c r="AC5" s="1"/>
      <c r="AD5" s="1"/>
      <c r="AE5" s="1"/>
    </row>
    <row r="6" spans="1:31" ht="18.75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/>
      <c r="N6" s="2"/>
      <c r="O6" s="2"/>
      <c r="Q6" s="1"/>
      <c r="R6" s="1"/>
      <c r="S6" s="1"/>
      <c r="U6" s="1"/>
      <c r="V6" s="1"/>
      <c r="W6" s="1"/>
      <c r="X6" s="1"/>
      <c r="Y6" s="1"/>
      <c r="AA6" s="1"/>
      <c r="AB6" s="1"/>
      <c r="AC6" s="1"/>
      <c r="AD6" s="1"/>
      <c r="AE6" s="1"/>
    </row>
    <row r="7" spans="1:3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"/>
      <c r="R7" s="1"/>
      <c r="S7" s="1"/>
      <c r="U7" s="1"/>
      <c r="V7" s="1"/>
      <c r="W7" s="1"/>
      <c r="X7" s="1"/>
      <c r="Y7" s="3"/>
      <c r="AA7" s="1"/>
      <c r="AB7" s="1"/>
      <c r="AC7" s="1"/>
      <c r="AD7" s="1"/>
      <c r="AE7" s="1"/>
    </row>
    <row r="8" spans="1:3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3"/>
      <c r="Z8" s="1"/>
      <c r="AA8" s="1"/>
      <c r="AB8" s="1"/>
      <c r="AC8" s="1"/>
      <c r="AD8" s="1"/>
      <c r="AE8" s="1"/>
    </row>
    <row r="9" s="2" customFormat="1" ht="15.75"/>
    <row r="10" spans="1:15" s="2" customFormat="1" ht="15.75">
      <c r="A10" s="52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23" s="2" customFormat="1" ht="15.75">
      <c r="A11" s="52" t="s">
        <v>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25"/>
      <c r="Q11" s="25"/>
      <c r="R11" s="25"/>
      <c r="S11" s="25"/>
      <c r="T11" s="25"/>
      <c r="U11" s="25"/>
      <c r="V11" s="25"/>
      <c r="W11" s="25"/>
    </row>
    <row r="12" spans="1:15" s="2" customFormat="1" ht="15.75">
      <c r="A12" s="52" t="s">
        <v>42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31" ht="18.75">
      <c r="A13" s="2"/>
      <c r="B13" s="2"/>
      <c r="C13" s="2"/>
      <c r="D13" s="2"/>
      <c r="E13" s="25"/>
      <c r="F13" s="25"/>
      <c r="G13" s="25"/>
      <c r="H13" s="25"/>
      <c r="I13" s="25"/>
      <c r="J13" s="25"/>
      <c r="K13" s="25"/>
      <c r="L13" s="25"/>
      <c r="M13" s="25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7.25" customHeight="1">
      <c r="A14" s="16"/>
      <c r="B14" s="50" t="s">
        <v>43</v>
      </c>
      <c r="C14" s="51"/>
      <c r="D14" s="50" t="s">
        <v>44</v>
      </c>
      <c r="E14" s="51"/>
      <c r="F14" s="50" t="s">
        <v>45</v>
      </c>
      <c r="G14" s="51"/>
      <c r="H14" s="50" t="s">
        <v>46</v>
      </c>
      <c r="I14" s="51"/>
      <c r="J14" s="50" t="s">
        <v>21</v>
      </c>
      <c r="K14" s="51"/>
      <c r="L14" s="53" t="s">
        <v>47</v>
      </c>
      <c r="M14" s="54"/>
      <c r="N14" s="50" t="s">
        <v>22</v>
      </c>
      <c r="O14" s="51"/>
      <c r="P14" s="7"/>
      <c r="Q14" s="7"/>
      <c r="R14" s="7"/>
      <c r="S14" s="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6" t="s">
        <v>35</v>
      </c>
      <c r="B15" s="5">
        <v>3</v>
      </c>
      <c r="C15" s="5">
        <v>40</v>
      </c>
      <c r="D15" s="5">
        <v>3</v>
      </c>
      <c r="E15" s="5">
        <v>40</v>
      </c>
      <c r="F15" s="5">
        <v>3</v>
      </c>
      <c r="G15" s="5">
        <v>40</v>
      </c>
      <c r="H15" s="5">
        <v>2</v>
      </c>
      <c r="I15" s="5">
        <v>29</v>
      </c>
      <c r="J15" s="5">
        <v>5</v>
      </c>
      <c r="K15" s="5">
        <v>94</v>
      </c>
      <c r="L15" s="5">
        <v>0</v>
      </c>
      <c r="M15" s="5">
        <v>0</v>
      </c>
      <c r="N15" s="5">
        <f aca="true" t="shared" si="0" ref="N15:O18">B15+D15+F15+H15+J15+L15</f>
        <v>16</v>
      </c>
      <c r="O15" s="5">
        <f t="shared" si="0"/>
        <v>243</v>
      </c>
      <c r="P15" s="8"/>
      <c r="Q15" s="8"/>
      <c r="R15" s="8"/>
      <c r="S15" s="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</row>
    <row r="16" spans="1:31" ht="18.75">
      <c r="A16" s="16" t="s">
        <v>36</v>
      </c>
      <c r="B16" s="5">
        <v>9</v>
      </c>
      <c r="C16" s="5">
        <v>173</v>
      </c>
      <c r="D16" s="5">
        <v>8</v>
      </c>
      <c r="E16" s="5">
        <v>144</v>
      </c>
      <c r="F16" s="5">
        <v>8</v>
      </c>
      <c r="G16" s="5">
        <v>187</v>
      </c>
      <c r="H16" s="5">
        <v>6</v>
      </c>
      <c r="I16" s="5">
        <v>105</v>
      </c>
      <c r="J16" s="5">
        <v>10</v>
      </c>
      <c r="K16" s="5">
        <v>201</v>
      </c>
      <c r="L16" s="5">
        <v>1</v>
      </c>
      <c r="M16" s="5">
        <v>22</v>
      </c>
      <c r="N16" s="5">
        <f t="shared" si="0"/>
        <v>42</v>
      </c>
      <c r="O16" s="5">
        <f t="shared" si="0"/>
        <v>832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/>
      <c r="AE16" s="8"/>
    </row>
    <row r="17" spans="1:31" ht="18.75">
      <c r="A17" s="16" t="s">
        <v>20</v>
      </c>
      <c r="B17" s="5">
        <v>0</v>
      </c>
      <c r="C17" s="5">
        <v>0</v>
      </c>
      <c r="D17" s="5">
        <v>2</v>
      </c>
      <c r="E17" s="5">
        <v>20</v>
      </c>
      <c r="F17" s="5">
        <v>0</v>
      </c>
      <c r="G17" s="5">
        <v>0</v>
      </c>
      <c r="H17" s="5">
        <v>7</v>
      </c>
      <c r="I17" s="5">
        <v>86</v>
      </c>
      <c r="J17" s="5">
        <v>3</v>
      </c>
      <c r="K17" s="5">
        <v>30</v>
      </c>
      <c r="L17" s="5">
        <v>0</v>
      </c>
      <c r="M17" s="5">
        <v>0</v>
      </c>
      <c r="N17" s="5">
        <f t="shared" si="0"/>
        <v>12</v>
      </c>
      <c r="O17" s="5">
        <f t="shared" si="0"/>
        <v>136</v>
      </c>
      <c r="P17" s="10"/>
      <c r="Q17" s="10"/>
      <c r="R17" s="10"/>
      <c r="S17" s="10"/>
      <c r="T17" s="11"/>
      <c r="U17" s="12"/>
      <c r="V17" s="10"/>
      <c r="W17" s="10"/>
      <c r="X17" s="10"/>
      <c r="Y17" s="10"/>
      <c r="Z17" s="10"/>
      <c r="AA17" s="10"/>
      <c r="AB17" s="10"/>
      <c r="AC17" s="10"/>
      <c r="AD17" s="11"/>
      <c r="AE17" s="12"/>
    </row>
    <row r="18" spans="1:32" ht="18.75">
      <c r="A18" s="17" t="s">
        <v>37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3</v>
      </c>
      <c r="K18" s="5">
        <v>48</v>
      </c>
      <c r="L18" s="5">
        <v>2</v>
      </c>
      <c r="M18" s="5">
        <v>30</v>
      </c>
      <c r="N18" s="5">
        <f t="shared" si="0"/>
        <v>5</v>
      </c>
      <c r="O18" s="5">
        <f t="shared" si="0"/>
        <v>78</v>
      </c>
      <c r="P18" s="10"/>
      <c r="Q18" s="10"/>
      <c r="R18" s="10"/>
      <c r="S18" s="10"/>
      <c r="T18" s="11"/>
      <c r="U18" s="12"/>
      <c r="V18" s="10"/>
      <c r="W18" s="10"/>
      <c r="X18" s="10"/>
      <c r="Y18" s="10"/>
      <c r="Z18" s="10"/>
      <c r="AA18" s="10"/>
      <c r="AB18" s="10"/>
      <c r="AC18" s="10"/>
      <c r="AD18" s="11"/>
      <c r="AE18" s="12"/>
      <c r="AF18" t="s">
        <v>7</v>
      </c>
    </row>
    <row r="19" spans="1:31" ht="18.75">
      <c r="A19" s="16" t="s">
        <v>6</v>
      </c>
      <c r="B19" s="5">
        <f>SUM(B15:B18)</f>
        <v>12</v>
      </c>
      <c r="C19" s="5">
        <f>SUM(C15:C18)</f>
        <v>213</v>
      </c>
      <c r="D19" s="5">
        <f aca="true" t="shared" si="1" ref="D19:M19">SUM(D15:D18)</f>
        <v>13</v>
      </c>
      <c r="E19" s="5">
        <f t="shared" si="1"/>
        <v>204</v>
      </c>
      <c r="F19" s="5">
        <f t="shared" si="1"/>
        <v>11</v>
      </c>
      <c r="G19" s="5">
        <f t="shared" si="1"/>
        <v>227</v>
      </c>
      <c r="H19" s="5">
        <f t="shared" si="1"/>
        <v>15</v>
      </c>
      <c r="I19" s="5">
        <f t="shared" si="1"/>
        <v>220</v>
      </c>
      <c r="J19" s="5">
        <f t="shared" si="1"/>
        <v>21</v>
      </c>
      <c r="K19" s="5">
        <f t="shared" si="1"/>
        <v>373</v>
      </c>
      <c r="L19" s="5">
        <f t="shared" si="1"/>
        <v>3</v>
      </c>
      <c r="M19" s="5">
        <f t="shared" si="1"/>
        <v>52</v>
      </c>
      <c r="N19" s="5">
        <f>SUM(N15:N18)</f>
        <v>75</v>
      </c>
      <c r="O19" s="5">
        <f>SUM(O15:O18)</f>
        <v>1289</v>
      </c>
      <c r="P19" s="10"/>
      <c r="Q19" s="10"/>
      <c r="R19" s="10"/>
      <c r="S19" s="10"/>
      <c r="T19" s="11"/>
      <c r="U19" s="12"/>
      <c r="V19" s="10"/>
      <c r="W19" s="10"/>
      <c r="X19" s="10"/>
      <c r="Y19" s="10"/>
      <c r="Z19" s="10"/>
      <c r="AA19" s="10"/>
      <c r="AB19" s="10"/>
      <c r="AC19" s="10"/>
      <c r="AD19" s="11"/>
      <c r="AE19" s="12"/>
    </row>
    <row r="20" spans="1:31" ht="18.75">
      <c r="A20" s="31"/>
      <c r="B20" s="31"/>
      <c r="C20" s="31"/>
      <c r="D20" s="31"/>
      <c r="E20" s="31"/>
      <c r="F20" s="31"/>
      <c r="G20" s="31"/>
      <c r="H20" s="31"/>
      <c r="I20" s="32"/>
      <c r="J20" s="33"/>
      <c r="K20" s="31"/>
      <c r="L20" s="31"/>
      <c r="M20" s="31"/>
      <c r="N20" s="31"/>
      <c r="O20" s="31"/>
      <c r="P20" s="10"/>
      <c r="Q20" s="10"/>
      <c r="R20" s="10"/>
      <c r="S20" s="10"/>
      <c r="T20" s="11"/>
      <c r="U20" s="12"/>
      <c r="V20" s="10"/>
      <c r="W20" s="10"/>
      <c r="X20" s="10"/>
      <c r="Y20" s="10"/>
      <c r="Z20" s="10"/>
      <c r="AA20" s="10"/>
      <c r="AB20" s="10"/>
      <c r="AC20" s="10"/>
      <c r="AD20" s="11"/>
      <c r="AE20" s="12"/>
    </row>
    <row r="21" spans="1:31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10"/>
      <c r="R21" s="10"/>
      <c r="S21" s="10"/>
      <c r="T21" s="11"/>
      <c r="U21" s="12"/>
      <c r="V21" s="10"/>
      <c r="W21" s="10"/>
      <c r="X21" s="10"/>
      <c r="Y21" s="10"/>
      <c r="Z21" s="10"/>
      <c r="AA21" s="10"/>
      <c r="AB21" s="10"/>
      <c r="AC21" s="10"/>
      <c r="AD21" s="11"/>
      <c r="AE21" s="12"/>
    </row>
    <row r="22" spans="1:31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0"/>
      <c r="S22" s="10"/>
      <c r="T22" s="11"/>
      <c r="U22" s="12"/>
      <c r="V22" s="10"/>
      <c r="W22" s="10"/>
      <c r="X22" s="10"/>
      <c r="Y22" s="10"/>
      <c r="Z22" s="10"/>
      <c r="AA22" s="10"/>
      <c r="AB22" s="10"/>
      <c r="AC22" s="10"/>
      <c r="AD22" s="11"/>
      <c r="AE22" s="12"/>
    </row>
    <row r="23" spans="1:32" ht="18.7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2"/>
      <c r="AF23" t="s">
        <v>7</v>
      </c>
    </row>
    <row r="24" spans="1:31" ht="18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 t="s">
        <v>33</v>
      </c>
      <c r="K24" s="2"/>
      <c r="L24" s="2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"/>
      <c r="X24" s="2"/>
      <c r="Y24" s="2"/>
      <c r="Z24" s="19"/>
      <c r="AA24" s="19"/>
      <c r="AB24" s="14"/>
      <c r="AC24" s="15"/>
      <c r="AD24" s="15"/>
      <c r="AE24" s="12"/>
    </row>
    <row r="25" spans="1:31" ht="18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1"/>
      <c r="AA26" s="1"/>
      <c r="AB26" s="1"/>
      <c r="AC26" s="1"/>
      <c r="AD26" s="1"/>
      <c r="AE26" s="1"/>
    </row>
    <row r="27" spans="1:3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1"/>
      <c r="X27" s="1"/>
      <c r="Y27" s="1"/>
      <c r="Z27" s="1"/>
      <c r="AA27" s="1"/>
      <c r="AB27" s="1"/>
      <c r="AC27" s="3"/>
      <c r="AD27" s="3"/>
      <c r="AE27" s="3"/>
    </row>
    <row r="28" spans="1:3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 t="s">
        <v>7</v>
      </c>
      <c r="T28" s="1"/>
      <c r="U28" s="1"/>
      <c r="V28" s="1"/>
      <c r="W28" s="1"/>
      <c r="X28" s="1"/>
      <c r="Y28" s="1"/>
      <c r="Z28" s="1"/>
      <c r="AA28" s="1"/>
      <c r="AB28" s="1"/>
      <c r="AC28" s="3"/>
      <c r="AD28" s="3"/>
      <c r="AE28" s="3"/>
    </row>
    <row r="29" spans="1:31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</sheetData>
  <sheetProtection/>
  <mergeCells count="16">
    <mergeCell ref="J14:K14"/>
    <mergeCell ref="N14:O14"/>
    <mergeCell ref="A10:O10"/>
    <mergeCell ref="A11:O11"/>
    <mergeCell ref="A12:O12"/>
    <mergeCell ref="B14:C14"/>
    <mergeCell ref="D14:E14"/>
    <mergeCell ref="F14:G14"/>
    <mergeCell ref="H14:I14"/>
    <mergeCell ref="L14:M14"/>
    <mergeCell ref="Z15:AA15"/>
    <mergeCell ref="AB15:AC15"/>
    <mergeCell ref="AD15:AE15"/>
    <mergeCell ref="T15:U15"/>
    <mergeCell ref="V15:W15"/>
    <mergeCell ref="X15:Y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41"/>
  <sheetViews>
    <sheetView view="pageBreakPreview" zoomScaleSheetLayoutView="100" workbookViewId="0" topLeftCell="C10">
      <selection activeCell="F14" sqref="F14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13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14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15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56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24</v>
      </c>
      <c r="E17" s="25"/>
      <c r="F17" s="25"/>
      <c r="G17" s="2"/>
    </row>
    <row r="18" spans="1:7" ht="15.75">
      <c r="A18" s="2"/>
      <c r="B18" s="2"/>
      <c r="C18" s="2"/>
      <c r="D18" s="6" t="s">
        <v>30</v>
      </c>
      <c r="E18" s="25"/>
      <c r="F18" s="25"/>
      <c r="G18" s="2"/>
    </row>
    <row r="19" spans="1:7" ht="15.75">
      <c r="A19" s="2"/>
      <c r="B19" s="2"/>
      <c r="C19" s="2"/>
      <c r="D19" s="34" t="s">
        <v>7</v>
      </c>
      <c r="E19" s="2" t="s">
        <v>41</v>
      </c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16</v>
      </c>
      <c r="F21" s="5" t="s">
        <v>17</v>
      </c>
      <c r="G21" s="2"/>
    </row>
    <row r="22" spans="3:6" ht="15.75">
      <c r="C22" s="5"/>
      <c r="D22" s="5">
        <v>9</v>
      </c>
      <c r="E22" s="5">
        <v>0</v>
      </c>
      <c r="F22" s="5">
        <v>0</v>
      </c>
    </row>
    <row r="23" spans="3:6" ht="15.75">
      <c r="C23" s="5"/>
      <c r="D23" s="5">
        <v>10</v>
      </c>
      <c r="E23" s="5">
        <v>0</v>
      </c>
      <c r="F23" s="5">
        <v>0</v>
      </c>
    </row>
    <row r="24" spans="3:6" ht="15.75">
      <c r="C24" s="5"/>
      <c r="D24" s="5">
        <v>11</v>
      </c>
      <c r="E24" s="5">
        <v>1</v>
      </c>
      <c r="F24" s="5">
        <v>6</v>
      </c>
    </row>
    <row r="25" spans="3:6" ht="15.75">
      <c r="C25" s="5"/>
      <c r="D25" s="5">
        <v>12</v>
      </c>
      <c r="E25" s="5">
        <v>1</v>
      </c>
      <c r="F25" s="5">
        <v>10</v>
      </c>
    </row>
    <row r="26" spans="3:6" ht="15.75">
      <c r="C26" s="5" t="s">
        <v>6</v>
      </c>
      <c r="D26" s="5"/>
      <c r="E26" s="5">
        <v>2</v>
      </c>
      <c r="F26" s="5">
        <v>16</v>
      </c>
    </row>
    <row r="27" spans="3:6" ht="15.75">
      <c r="C27" s="2"/>
      <c r="D27" s="2"/>
      <c r="E27" s="2"/>
      <c r="F27" s="2"/>
    </row>
    <row r="28" spans="3:6" ht="15.75">
      <c r="C28" s="2"/>
      <c r="D28" s="2"/>
      <c r="E28" s="2"/>
      <c r="F28" s="2"/>
    </row>
    <row r="29" spans="3:6" ht="15.75">
      <c r="C29" s="26"/>
      <c r="D29" s="26"/>
      <c r="E29" s="26"/>
      <c r="F29" s="26"/>
    </row>
    <row r="30" spans="3:6" ht="15.75">
      <c r="C30" s="2" t="s">
        <v>19</v>
      </c>
      <c r="D30" s="2"/>
      <c r="E30" s="2"/>
      <c r="F30" s="2"/>
    </row>
    <row r="31" spans="3:6" ht="15.75">
      <c r="C31" s="2" t="s">
        <v>18</v>
      </c>
      <c r="D31" s="2"/>
      <c r="E31" s="2"/>
      <c r="F31" s="2" t="s">
        <v>33</v>
      </c>
    </row>
    <row r="32" spans="3:6" ht="15.75">
      <c r="C32" s="26"/>
      <c r="D32" s="26"/>
      <c r="E32" s="26"/>
      <c r="F32" s="26"/>
    </row>
    <row r="33" spans="3:6" ht="15.75">
      <c r="C33" s="26"/>
      <c r="D33" s="26"/>
      <c r="E33" s="26"/>
      <c r="F33" s="26"/>
    </row>
    <row r="34" spans="3:6" ht="15.75">
      <c r="C34" s="26"/>
      <c r="D34" s="26"/>
      <c r="E34" s="26"/>
      <c r="F34" s="26"/>
    </row>
    <row r="35" spans="3:6" ht="15.75">
      <c r="C35" s="26"/>
      <c r="D35" s="26"/>
      <c r="E35" s="26"/>
      <c r="F35" s="26"/>
    </row>
    <row r="36" spans="3:6" ht="15.75">
      <c r="C36" s="26"/>
      <c r="D36" s="26"/>
      <c r="E36" s="26"/>
      <c r="F36" s="26"/>
    </row>
    <row r="37" spans="3:6" ht="12.75">
      <c r="C37" s="27"/>
      <c r="D37" s="27"/>
      <c r="E37" s="27"/>
      <c r="F37" s="27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42"/>
      <c r="C12" s="55"/>
      <c r="D12" s="42"/>
      <c r="E12" s="55"/>
      <c r="F12" s="42"/>
      <c r="G12" s="55"/>
      <c r="H12" s="42"/>
      <c r="I12" s="55"/>
      <c r="J12" s="42"/>
      <c r="K12" s="55"/>
      <c r="L12" s="42"/>
      <c r="M12" s="55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7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2023-09-08T10:33:06Z</cp:lastPrinted>
  <dcterms:created xsi:type="dcterms:W3CDTF">1996-10-08T23:32:33Z</dcterms:created>
  <dcterms:modified xsi:type="dcterms:W3CDTF">2023-09-19T13:44:27Z</dcterms:modified>
  <cp:category/>
  <cp:version/>
  <cp:contentType/>
  <cp:contentStatus/>
</cp:coreProperties>
</file>